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0" yWindow="570" windowWidth="38080" windowHeight="17490"/>
  </bookViews>
  <sheets>
    <sheet name="wsParent" sheetId="1" r:id="rId1"/>
  </sheets>
  <calcPr calcId="145621"/>
</workbook>
</file>

<file path=xl/calcChain.xml><?xml version="1.0" encoding="utf-8"?>
<calcChain xmlns="http://schemas.openxmlformats.org/spreadsheetml/2006/main">
  <c r="Z35" i="1" l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<sst xmlns="http://schemas.openxmlformats.org/spreadsheetml/2006/main" count="83" uniqueCount="74">
  <si>
    <t>Макет 4.25 1-2 Сведения о технологическом присоединении к электрическим сетям (10421)</t>
  </si>
  <si>
    <t>Дата отчётности</t>
  </si>
  <si>
    <t xml:space="preserve">2025 </t>
  </si>
  <si>
    <t>Объект наблюдения</t>
  </si>
  <si>
    <t>10220866   ООО "Специнвестпроект", г. Нижний Новгород</t>
  </si>
  <si>
    <t>Раздел Конфиденциальность</t>
  </si>
  <si>
    <t>Наименование</t>
  </si>
  <si>
    <t>Код стр.</t>
  </si>
  <si>
    <t>Варианты ответа (да/нет)</t>
  </si>
  <si>
    <t>Гр1</t>
  </si>
  <si>
    <t>Сведения, содержащиеся в форме, составляют коммерческую тайну</t>
  </si>
  <si>
    <t>Раздел 1. Информация о технологическом присоединении (далее - ТП) к электрическим сетям</t>
  </si>
  <si>
    <t>Категории заявителей</t>
  </si>
  <si>
    <t>Количество поданных заявок на ТП в отчетном периоде, шт</t>
  </si>
  <si>
    <t>Подано заявок на ТП в отчетном периоде, кВт</t>
  </si>
  <si>
    <t>Количество заключенных договоров на ТП в отчетном периоде, шт.</t>
  </si>
  <si>
    <t>Заключено договоров на ТП в отчетном периоде, кВт</t>
  </si>
  <si>
    <t>Количество расторгнутых договоров на ТП в отчетном периоде, шт.</t>
  </si>
  <si>
    <t>Расторгнуто договоров на ТП в отчетном периоде, кВт</t>
  </si>
  <si>
    <t>Количество исполненных договоров на ТП в отчетном периоде, шт.</t>
  </si>
  <si>
    <t>Исполнено договоров на ТП в отчетном периоде, кВт</t>
  </si>
  <si>
    <t>Средний срок ТП в отчетном периоде, дни</t>
  </si>
  <si>
    <t>Количество действующих договоров на ТП на конец отчетного периода, всего, шт.</t>
  </si>
  <si>
    <t>Действующие договоры на ТП на конец отчетного периода, всего, кВт</t>
  </si>
  <si>
    <t>Количество действующих договоров с истекшим сроком исполнения обязательств, шт.</t>
  </si>
  <si>
    <t>Действующие договоры  с истекшим сроком исполнения обязательств, кВт</t>
  </si>
  <si>
    <t>Стоимость действующих договоров, с НДС, тыс.руб.</t>
  </si>
  <si>
    <t>Стоимость действующих договоров с истекшим сроком исполнения обязательств, с НДС, тыс.руб.</t>
  </si>
  <si>
    <t>Капитальные затраты, всего, с НДС, тыс.руб.</t>
  </si>
  <si>
    <t>Капитальные затраты по договорам с истекшим сроком исполнения обязательств, с НДС, тыс.руб.</t>
  </si>
  <si>
    <t>Капитальные затраты для выполнения обязательств на строительство "последней мили", с НДС, тыс.руб.</t>
  </si>
  <si>
    <t>Капитальные затраты для выполнения обязательств на строительство "последней мили" с истекшим сроком исполнения обязательств, с НДС, тыс.руб.</t>
  </si>
  <si>
    <t>Объем невыполненных обязательств, всего, с НДС, тыс.руб.</t>
  </si>
  <si>
    <t>Объем невыполненных обязательств, включенных в инвестиционную программу, с НДС, тыс.руб.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</si>
  <si>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</si>
  <si>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</si>
  <si>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</si>
  <si>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</si>
  <si>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</si>
  <si>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</si>
  <si>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</si>
  <si>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</si>
  <si>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Гр10</t>
  </si>
  <si>
    <t>Гр11</t>
  </si>
  <si>
    <t>Гр12</t>
  </si>
  <si>
    <t>Гр13</t>
  </si>
  <si>
    <t>Гр14</t>
  </si>
  <si>
    <t>Гр15</t>
  </si>
  <si>
    <t>Гр16</t>
  </si>
  <si>
    <t>Гр17</t>
  </si>
  <si>
    <t>Гр18</t>
  </si>
  <si>
    <t>Гр19</t>
  </si>
  <si>
    <t>Гр20</t>
  </si>
  <si>
    <t>Гр21</t>
  </si>
  <si>
    <t>Заявители, являющиеся потребителями электрической энергии (мощности), всего</t>
  </si>
  <si>
    <t>из них с максимальной мощностью энергопринимающих устройств:</t>
  </si>
  <si>
    <t>до 15 кВт включительно</t>
  </si>
  <si>
    <t>в том числе физические лица до 15 кВт включительно</t>
  </si>
  <si>
    <t>свыше 15 кВт и до 150 кВт включительно</t>
  </si>
  <si>
    <t>в том числе:</t>
  </si>
  <si>
    <t>заявители, имеющие льготу 50%</t>
  </si>
  <si>
    <t>заявители, воспользовавшиеся рассрочкой</t>
  </si>
  <si>
    <t>свыше 150 кВт и менее 670 кВт</t>
  </si>
  <si>
    <t>в том числе по индивидуальному проекту</t>
  </si>
  <si>
    <t>от 670 кВт и до 5000 кВт включительно</t>
  </si>
  <si>
    <t>свыше 5000 кВт</t>
  </si>
  <si>
    <t>Заявители, являющиеся производителями электрической энергии (мощности), всего</t>
  </si>
  <si>
    <t>из них с мощностью энергетических установок объектов по производству электрической энергии:</t>
  </si>
  <si>
    <t>до 5000 кВт включительно</t>
  </si>
  <si>
    <t>&lt;&lt; &gt;&gt;</t>
  </si>
  <si>
    <t>Версия admin_net - 1.0.2.65</t>
  </si>
  <si>
    <t>Версия АРМ - 26.12.2023 17.46.47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</si>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</sst>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,##0.000"/>
    <numFmt numFmtId="165" formatCode="###,###,###,##0"/>
  </numFmts>
  <fonts count="11" x14ac:knownFonts="1">
    <font>
      <sz val="11"/>
      <color rgb="FF000000"/>
      <name val="Calibri"/>
    </font>
    <font>
      <b/>
      <sz val="14"/>
      <color rgb="FF000000"/>
      <name val="Arial"/>
    </font>
    <font>
      <sz val="11"/>
      <color rgb="FF000000"/>
      <name val="Arial"/>
    </font>
    <font>
      <sz val="14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6"/>
      <color rgb="FF000000"/>
      <name val="Arial"/>
    </font>
    <font>
      <sz val="14"/>
      <color rgb="FFFFFFFF"/>
      <name val="Arial"/>
    </font>
    <font>
      <sz val="5"/>
      <color rgb="FF000000"/>
      <name val="Arial"/>
    </font>
    <font>
      <sz val="10"/>
      <color rgb="FF000000"/>
      <name val="Arial"/>
    </font>
    <font>
      <b/>
      <sz val="12"/>
      <color rgb="FF0000FF"/>
      <name val="Arial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FF0000"/>
        <bgColor rgb="FFFFFFFF"/>
      </patternFill>
    </fill>
  </fills>
  <borders count="2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medium">
        <color rgb="FF000000"/>
      </bottom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D3D3D3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2" fillId="2" borderId="1" xfId="0" applyFont="1" applyFill="1" applyBorder="1" applyAlignment="1">
      <alignment vertical="center"/>
    </xf>
    <xf numFmtId="164" fontId="3" fillId="3" borderId="2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 applyProtection="1">
      <alignment vertical="center" wrapText="1"/>
      <protection locked="0"/>
    </xf>
    <xf numFmtId="164" fontId="3" fillId="4" borderId="2" xfId="0" applyNumberFormat="1" applyFont="1" applyFill="1" applyBorder="1" applyAlignment="1">
      <alignment vertical="center" wrapText="1"/>
    </xf>
    <xf numFmtId="165" fontId="3" fillId="3" borderId="2" xfId="0" applyNumberFormat="1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vertical="center"/>
    </xf>
    <xf numFmtId="165" fontId="3" fillId="2" borderId="2" xfId="0" applyNumberFormat="1" applyFont="1" applyFill="1" applyBorder="1" applyAlignment="1" applyProtection="1">
      <alignment vertical="center" wrapText="1"/>
      <protection locked="0"/>
    </xf>
    <xf numFmtId="165" fontId="3" fillId="4" borderId="2" xfId="0" applyNumberFormat="1" applyFont="1" applyFill="1" applyBorder="1" applyAlignment="1">
      <alignment vertical="center" wrapText="1"/>
    </xf>
    <xf numFmtId="164" fontId="7" fillId="5" borderId="5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164" fontId="3" fillId="2" borderId="7" xfId="0" applyNumberFormat="1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>
      <alignment vertical="center"/>
    </xf>
    <xf numFmtId="164" fontId="3" fillId="2" borderId="9" xfId="0" applyNumberFormat="1" applyFont="1" applyFill="1" applyBorder="1" applyAlignment="1" applyProtection="1">
      <alignment vertical="center" wrapText="1"/>
      <protection locked="0"/>
    </xf>
    <xf numFmtId="164" fontId="3" fillId="3" borderId="7" xfId="0" applyNumberFormat="1" applyFont="1" applyFill="1" applyBorder="1" applyAlignment="1" applyProtection="1">
      <alignment vertical="center" wrapText="1"/>
      <protection locked="0"/>
    </xf>
    <xf numFmtId="165" fontId="3" fillId="3" borderId="10" xfId="0" applyNumberFormat="1" applyFont="1" applyFill="1" applyBorder="1" applyAlignment="1" applyProtection="1">
      <alignment vertical="center" wrapText="1"/>
      <protection locked="0"/>
    </xf>
    <xf numFmtId="164" fontId="3" fillId="3" borderId="9" xfId="0" applyNumberFormat="1" applyFont="1" applyFill="1" applyBorder="1" applyAlignment="1" applyProtection="1">
      <alignment vertical="center" wrapText="1"/>
      <protection locked="0"/>
    </xf>
    <xf numFmtId="165" fontId="3" fillId="2" borderId="10" xfId="0" applyNumberFormat="1" applyFont="1" applyFill="1" applyBorder="1" applyAlignment="1" applyProtection="1">
      <alignment vertical="center" wrapText="1"/>
      <protection locked="0"/>
    </xf>
    <xf numFmtId="165" fontId="7" fillId="5" borderId="5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165" fontId="7" fillId="5" borderId="2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3" fillId="4" borderId="7" xfId="0" applyNumberFormat="1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165" fontId="3" fillId="2" borderId="9" xfId="0" applyNumberFormat="1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 wrapText="1"/>
    </xf>
    <xf numFmtId="165" fontId="3" fillId="4" borderId="10" xfId="0" applyNumberFormat="1" applyFont="1" applyFill="1" applyBorder="1" applyAlignment="1">
      <alignment vertical="center" wrapText="1"/>
    </xf>
    <xf numFmtId="164" fontId="3" fillId="2" borderId="12" xfId="0" applyNumberFormat="1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>
      <alignment vertical="center"/>
    </xf>
    <xf numFmtId="165" fontId="3" fillId="3" borderId="9" xfId="0" applyNumberFormat="1" applyFont="1" applyFill="1" applyBorder="1" applyAlignment="1" applyProtection="1">
      <alignment vertical="center" wrapText="1"/>
      <protection locked="0"/>
    </xf>
    <xf numFmtId="49" fontId="2" fillId="2" borderId="0" xfId="0" applyNumberFormat="1" applyFont="1" applyFill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164" fontId="7" fillId="5" borderId="7" xfId="0" applyNumberFormat="1" applyFont="1" applyFill="1" applyBorder="1" applyAlignment="1">
      <alignment vertical="center" wrapText="1"/>
    </xf>
    <xf numFmtId="165" fontId="7" fillId="5" borderId="17" xfId="0" applyNumberFormat="1" applyFont="1" applyFill="1" applyBorder="1" applyAlignment="1">
      <alignment vertical="center" wrapText="1"/>
    </xf>
    <xf numFmtId="165" fontId="7" fillId="5" borderId="10" xfId="0" applyNumberFormat="1" applyFont="1" applyFill="1" applyBorder="1" applyAlignment="1">
      <alignment vertical="center" wrapText="1"/>
    </xf>
    <xf numFmtId="164" fontId="7" fillId="5" borderId="15" xfId="0" applyNumberFormat="1" applyFont="1" applyFill="1" applyBorder="1" applyAlignment="1">
      <alignment vertical="center" wrapText="1"/>
    </xf>
    <xf numFmtId="165" fontId="3" fillId="2" borderId="13" xfId="0" applyNumberFormat="1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9" fontId="3" fillId="6" borderId="3" xfId="0" applyNumberFormat="1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49" fontId="2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5"/>
  <sheetViews>
    <sheetView tabSelected="1" zoomScale="50" zoomScaleNormal="50" workbookViewId="0">
      <selection activeCell="P45" sqref="P45"/>
    </sheetView>
  </sheetViews>
  <sheetFormatPr defaultRowHeight="14.5" x14ac:dyDescent="0.35"/>
  <cols>
    <col min="1" max="1" width="0.90625" style="39" customWidth="1"/>
    <col min="2" max="2" width="8.90625" style="39" hidden="1" customWidth="1"/>
    <col min="3" max="3" width="41.81640625" style="39" customWidth="1"/>
    <col min="4" max="4" width="8.90625" style="39" hidden="1" customWidth="1"/>
    <col min="5" max="5" width="12.81640625" style="39" customWidth="1"/>
    <col min="6" max="26" width="24.81640625" style="39" customWidth="1"/>
    <col min="27" max="27" width="8.90625" style="39" customWidth="1"/>
  </cols>
  <sheetData>
    <row r="2" spans="2:26" ht="29.75" customHeight="1" x14ac:dyDescent="0.35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2:26" ht="15.5" x14ac:dyDescent="0.35">
      <c r="C3" s="49" t="s">
        <v>1</v>
      </c>
      <c r="D3" s="58" t="s">
        <v>2</v>
      </c>
      <c r="E3" s="59"/>
      <c r="F3" s="58"/>
    </row>
    <row r="4" spans="2:26" ht="15.5" x14ac:dyDescent="0.35">
      <c r="C4" s="49" t="s">
        <v>3</v>
      </c>
      <c r="D4" s="58" t="s">
        <v>4</v>
      </c>
      <c r="E4" s="60"/>
      <c r="F4" s="60"/>
    </row>
    <row r="5" spans="2:26" ht="26.15" customHeight="1" x14ac:dyDescent="0.35">
      <c r="C5" s="57" t="s">
        <v>5</v>
      </c>
      <c r="D5" s="57" t="s">
        <v>5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2:26" s="26" customFormat="1" ht="7" x14ac:dyDescent="0.35"/>
    <row r="7" spans="2:26" s="26" customFormat="1" ht="7" x14ac:dyDescent="0.35"/>
    <row r="8" spans="2:26" s="26" customFormat="1" ht="7" x14ac:dyDescent="0.35"/>
    <row r="9" spans="2:26" s="24" customFormat="1" ht="31" x14ac:dyDescent="0.35">
      <c r="B9" s="4"/>
      <c r="C9" s="4" t="s">
        <v>6</v>
      </c>
      <c r="D9" s="4"/>
      <c r="E9" s="4" t="s">
        <v>7</v>
      </c>
      <c r="F9" s="4" t="s">
        <v>8</v>
      </c>
    </row>
    <row r="10" spans="2:26" s="25" customFormat="1" ht="11.5" x14ac:dyDescent="0.35">
      <c r="B10" s="3"/>
      <c r="C10" s="3"/>
      <c r="D10" s="3"/>
      <c r="E10" s="3"/>
      <c r="F10" s="3" t="s">
        <v>9</v>
      </c>
    </row>
    <row r="11" spans="2:26" ht="31" x14ac:dyDescent="0.35">
      <c r="B11" s="37"/>
      <c r="C11" s="47" t="s">
        <v>10</v>
      </c>
      <c r="D11" s="37"/>
      <c r="E11" s="50">
        <v>25000</v>
      </c>
      <c r="F11" s="54"/>
    </row>
    <row r="12" spans="2:26" x14ac:dyDescent="0.35">
      <c r="B12" s="1"/>
      <c r="C12" s="1"/>
      <c r="D12" s="1"/>
      <c r="E12" s="1"/>
      <c r="F12" s="1"/>
    </row>
    <row r="15" spans="2:26" ht="26.15" customHeight="1" x14ac:dyDescent="0.35">
      <c r="C15" s="57" t="s">
        <v>11</v>
      </c>
      <c r="D15" s="57" t="s">
        <v>11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2:26" s="26" customFormat="1" ht="7" x14ac:dyDescent="0.35"/>
    <row r="17" spans="2:26" s="26" customFormat="1" ht="7" x14ac:dyDescent="0.35"/>
    <row r="18" spans="2:26" s="26" customFormat="1" ht="7" x14ac:dyDescent="0.35"/>
    <row r="19" spans="2:26" s="24" customFormat="1" ht="155" x14ac:dyDescent="0.35">
      <c r="B19" s="4"/>
      <c r="C19" s="4" t="s">
        <v>12</v>
      </c>
      <c r="D19" s="4"/>
      <c r="E19" s="4" t="s">
        <v>7</v>
      </c>
      <c r="F19" s="4" t="s">
        <v>13</v>
      </c>
      <c r="G19" s="4" t="s">
        <v>14</v>
      </c>
      <c r="H19" s="4" t="s">
        <v>15</v>
      </c>
      <c r="I19" s="4" t="s">
        <v>16</v>
      </c>
      <c r="J19" s="4" t="s">
        <v>17</v>
      </c>
      <c r="K19" s="4" t="s">
        <v>18</v>
      </c>
      <c r="L19" s="4" t="s">
        <v>19</v>
      </c>
      <c r="M19" s="4" t="s">
        <v>20</v>
      </c>
      <c r="N19" s="4" t="s">
        <v>21</v>
      </c>
      <c r="O19" s="4" t="s">
        <v>22</v>
      </c>
      <c r="P19" s="4" t="s">
        <v>23</v>
      </c>
      <c r="Q19" s="4" t="s">
        <v>24</v>
      </c>
      <c r="R19" s="4" t="s">
        <v>25</v>
      </c>
      <c r="S19" s="4" t="s">
        <v>26</v>
      </c>
      <c r="T19" s="4" t="s">
        <v>27</v>
      </c>
      <c r="U19" s="4" t="s">
        <v>28</v>
      </c>
      <c r="V19" s="4" t="s">
        <v>29</v>
      </c>
      <c r="W19" s="4" t="s">
        <v>30</v>
      </c>
      <c r="X19" s="4" t="s">
        <v>31</v>
      </c>
      <c r="Y19" s="4" t="s">
        <v>32</v>
      </c>
      <c r="Z19" s="4" t="s">
        <v>33</v>
      </c>
    </row>
    <row r="20" spans="2:26" s="25" customFormat="1" ht="11.5" x14ac:dyDescent="0.35">
      <c r="B20" s="3"/>
      <c r="C20" s="3"/>
      <c r="D20" s="3"/>
      <c r="E20" s="3"/>
      <c r="F20" s="3" t="s">
        <v>9</v>
      </c>
      <c r="G20" s="3" t="s">
        <v>34</v>
      </c>
      <c r="H20" s="3" t="s">
        <v>35</v>
      </c>
      <c r="I20" s="3" t="s">
        <v>36</v>
      </c>
      <c r="J20" s="3" t="s">
        <v>37</v>
      </c>
      <c r="K20" s="3" t="s">
        <v>38</v>
      </c>
      <c r="L20" s="3" t="s">
        <v>39</v>
      </c>
      <c r="M20" s="3" t="s">
        <v>40</v>
      </c>
      <c r="N20" s="3" t="s">
        <v>41</v>
      </c>
      <c r="O20" s="3" t="s">
        <v>42</v>
      </c>
      <c r="P20" s="3" t="s">
        <v>43</v>
      </c>
      <c r="Q20" s="3" t="s">
        <v>44</v>
      </c>
      <c r="R20" s="3" t="s">
        <v>45</v>
      </c>
      <c r="S20" s="3" t="s">
        <v>46</v>
      </c>
      <c r="T20" s="3" t="s">
        <v>47</v>
      </c>
      <c r="U20" s="3" t="s">
        <v>48</v>
      </c>
      <c r="V20" s="3" t="s">
        <v>49</v>
      </c>
      <c r="W20" s="3" t="s">
        <v>50</v>
      </c>
      <c r="X20" s="3" t="s">
        <v>51</v>
      </c>
      <c r="Y20" s="3" t="s">
        <v>52</v>
      </c>
      <c r="Z20" s="3" t="s">
        <v>53</v>
      </c>
    </row>
    <row r="21" spans="2:26" ht="46.5" x14ac:dyDescent="0.35">
      <c r="B21" s="13"/>
      <c r="C21" s="30" t="s">
        <v>54</v>
      </c>
      <c r="D21" s="13"/>
      <c r="E21" s="29">
        <v>101</v>
      </c>
      <c r="F21" s="43">
        <f t="shared" ref="F21:M21" si="0">F23+F25+F29+F31+F33</f>
        <v>274</v>
      </c>
      <c r="G21" s="11">
        <f t="shared" si="0"/>
        <v>72992.540000000008</v>
      </c>
      <c r="H21" s="21">
        <f t="shared" si="0"/>
        <v>161</v>
      </c>
      <c r="I21" s="11">
        <f t="shared" si="0"/>
        <v>16782.23</v>
      </c>
      <c r="J21" s="21">
        <f t="shared" si="0"/>
        <v>3</v>
      </c>
      <c r="K21" s="11">
        <f t="shared" si="0"/>
        <v>1190</v>
      </c>
      <c r="L21" s="21">
        <f t="shared" si="0"/>
        <v>169</v>
      </c>
      <c r="M21" s="11">
        <f t="shared" si="0"/>
        <v>7825.2000000000007</v>
      </c>
      <c r="N21" s="21">
        <f>IF((L23+L25+L29+L31+L33)=0,0,(N23*L23+N25*L25+N29*L29+N31*L31+N33*L33)/(L23+L25+L29+L31+L33))</f>
        <v>50.532544378698226</v>
      </c>
      <c r="O21" s="21">
        <f t="shared" ref="O21:Z21" si="1">O23+O25+O29+O31+O33</f>
        <v>42</v>
      </c>
      <c r="P21" s="11">
        <f t="shared" si="1"/>
        <v>27823.360000000001</v>
      </c>
      <c r="Q21" s="21">
        <f t="shared" si="1"/>
        <v>5</v>
      </c>
      <c r="R21" s="11">
        <f t="shared" si="1"/>
        <v>337</v>
      </c>
      <c r="S21" s="11">
        <f t="shared" si="1"/>
        <v>431596.62</v>
      </c>
      <c r="T21" s="11">
        <f t="shared" si="1"/>
        <v>312.387</v>
      </c>
      <c r="U21" s="11">
        <f t="shared" si="1"/>
        <v>0</v>
      </c>
      <c r="V21" s="11">
        <f t="shared" si="1"/>
        <v>0</v>
      </c>
      <c r="W21" s="11">
        <f t="shared" si="1"/>
        <v>0</v>
      </c>
      <c r="X21" s="11">
        <f t="shared" si="1"/>
        <v>0</v>
      </c>
      <c r="Y21" s="11">
        <f t="shared" si="1"/>
        <v>0</v>
      </c>
      <c r="Z21" s="45">
        <f t="shared" si="1"/>
        <v>0</v>
      </c>
    </row>
    <row r="22" spans="2:26" ht="31" x14ac:dyDescent="0.35">
      <c r="B22" s="22"/>
      <c r="C22" s="34" t="s">
        <v>55</v>
      </c>
      <c r="D22" s="22"/>
      <c r="E22" s="33"/>
      <c r="F22" s="35"/>
      <c r="G22" s="6"/>
      <c r="H22" s="10"/>
      <c r="I22" s="6"/>
      <c r="J22" s="10"/>
      <c r="K22" s="6"/>
      <c r="L22" s="10"/>
      <c r="M22" s="6"/>
      <c r="N22" s="10"/>
      <c r="O22" s="10"/>
      <c r="P22" s="6"/>
      <c r="Q22" s="10"/>
      <c r="R22" s="6"/>
      <c r="S22" s="6"/>
      <c r="T22" s="6"/>
      <c r="U22" s="6"/>
      <c r="V22" s="6"/>
      <c r="W22" s="6"/>
      <c r="X22" s="6"/>
      <c r="Y22" s="6"/>
      <c r="Z22" s="27"/>
    </row>
    <row r="23" spans="2:26" ht="17.5" x14ac:dyDescent="0.35">
      <c r="B23" s="22"/>
      <c r="C23" s="34" t="s">
        <v>56</v>
      </c>
      <c r="D23" s="22"/>
      <c r="E23" s="33">
        <v>102</v>
      </c>
      <c r="F23" s="18">
        <v>218</v>
      </c>
      <c r="G23" s="2">
        <v>2467.8000000000002</v>
      </c>
      <c r="H23" s="7">
        <v>144</v>
      </c>
      <c r="I23" s="2">
        <v>1684</v>
      </c>
      <c r="J23" s="7">
        <v>2</v>
      </c>
      <c r="K23" s="2">
        <v>20</v>
      </c>
      <c r="L23" s="7">
        <v>155</v>
      </c>
      <c r="M23" s="2">
        <v>1732.3</v>
      </c>
      <c r="N23" s="9">
        <v>38</v>
      </c>
      <c r="O23" s="7">
        <v>16</v>
      </c>
      <c r="P23" s="2">
        <v>112.54</v>
      </c>
      <c r="Q23" s="7">
        <v>3</v>
      </c>
      <c r="R23" s="2">
        <v>37</v>
      </c>
      <c r="S23" s="2">
        <v>478.779</v>
      </c>
      <c r="T23" s="2">
        <v>96.025000000000006</v>
      </c>
      <c r="U23" s="2"/>
      <c r="V23" s="2"/>
      <c r="W23" s="2"/>
      <c r="X23" s="2"/>
      <c r="Y23" s="2"/>
      <c r="Z23" s="17"/>
    </row>
    <row r="24" spans="2:26" ht="31" x14ac:dyDescent="0.35">
      <c r="B24" s="22"/>
      <c r="C24" s="34" t="s">
        <v>57</v>
      </c>
      <c r="D24" s="22"/>
      <c r="E24" s="33">
        <v>103</v>
      </c>
      <c r="F24" s="20">
        <v>195</v>
      </c>
      <c r="G24" s="5">
        <v>2284</v>
      </c>
      <c r="H24" s="7">
        <v>133</v>
      </c>
      <c r="I24" s="2">
        <v>1593.5</v>
      </c>
      <c r="J24" s="9">
        <v>2</v>
      </c>
      <c r="K24" s="5">
        <v>20</v>
      </c>
      <c r="L24" s="9">
        <v>121</v>
      </c>
      <c r="M24" s="5">
        <v>1501.5</v>
      </c>
      <c r="N24" s="9">
        <v>43</v>
      </c>
      <c r="O24" s="7">
        <v>10</v>
      </c>
      <c r="P24" s="2">
        <v>72</v>
      </c>
      <c r="Q24" s="9"/>
      <c r="R24" s="5"/>
      <c r="S24" s="2"/>
      <c r="T24" s="5"/>
      <c r="U24" s="2"/>
      <c r="V24" s="5"/>
      <c r="W24" s="5"/>
      <c r="X24" s="2"/>
      <c r="Y24" s="2"/>
      <c r="Z24" s="14"/>
    </row>
    <row r="25" spans="2:26" ht="31" x14ac:dyDescent="0.35">
      <c r="B25" s="22"/>
      <c r="C25" s="34" t="s">
        <v>58</v>
      </c>
      <c r="D25" s="22"/>
      <c r="E25" s="33">
        <v>104</v>
      </c>
      <c r="F25" s="18">
        <v>7</v>
      </c>
      <c r="G25" s="2">
        <v>1050</v>
      </c>
      <c r="H25" s="7">
        <v>3</v>
      </c>
      <c r="I25" s="2">
        <v>450</v>
      </c>
      <c r="J25" s="7"/>
      <c r="K25" s="2"/>
      <c r="L25" s="7">
        <v>4</v>
      </c>
      <c r="M25" s="2">
        <v>600</v>
      </c>
      <c r="N25" s="9">
        <v>67</v>
      </c>
      <c r="O25" s="7">
        <v>2</v>
      </c>
      <c r="P25" s="2">
        <v>300</v>
      </c>
      <c r="Q25" s="7">
        <v>2</v>
      </c>
      <c r="R25" s="2">
        <v>300</v>
      </c>
      <c r="S25" s="2">
        <v>216.36199999999999</v>
      </c>
      <c r="T25" s="2">
        <v>216.36199999999999</v>
      </c>
      <c r="U25" s="2"/>
      <c r="V25" s="2"/>
      <c r="W25" s="2"/>
      <c r="X25" s="2"/>
      <c r="Y25" s="2"/>
      <c r="Z25" s="17"/>
    </row>
    <row r="26" spans="2:26" ht="17.5" x14ac:dyDescent="0.35">
      <c r="B26" s="22"/>
      <c r="C26" s="34" t="s">
        <v>59</v>
      </c>
      <c r="D26" s="22"/>
      <c r="E26" s="33"/>
      <c r="F26" s="35"/>
      <c r="G26" s="6"/>
      <c r="H26" s="10"/>
      <c r="I26" s="6"/>
      <c r="J26" s="10"/>
      <c r="K26" s="6"/>
      <c r="L26" s="10"/>
      <c r="M26" s="6"/>
      <c r="N26" s="10"/>
      <c r="O26" s="10"/>
      <c r="P26" s="6"/>
      <c r="Q26" s="10"/>
      <c r="R26" s="6"/>
      <c r="S26" s="6"/>
      <c r="T26" s="6"/>
      <c r="U26" s="6"/>
      <c r="V26" s="6"/>
      <c r="W26" s="6"/>
      <c r="X26" s="6"/>
      <c r="Y26" s="6"/>
      <c r="Z26" s="27"/>
    </row>
    <row r="27" spans="2:26" ht="17.5" x14ac:dyDescent="0.35">
      <c r="B27" s="22"/>
      <c r="C27" s="34" t="s">
        <v>60</v>
      </c>
      <c r="D27" s="22"/>
      <c r="E27" s="33">
        <v>105</v>
      </c>
      <c r="F27" s="20"/>
      <c r="G27" s="5"/>
      <c r="H27" s="7"/>
      <c r="I27" s="2"/>
      <c r="J27" s="9"/>
      <c r="K27" s="5"/>
      <c r="L27" s="9"/>
      <c r="M27" s="5"/>
      <c r="N27" s="9"/>
      <c r="O27" s="7"/>
      <c r="P27" s="2"/>
      <c r="Q27" s="9"/>
      <c r="R27" s="5"/>
      <c r="S27" s="2"/>
      <c r="T27" s="5"/>
      <c r="U27" s="2"/>
      <c r="V27" s="5"/>
      <c r="W27" s="5"/>
      <c r="X27" s="2"/>
      <c r="Y27" s="2"/>
      <c r="Z27" s="14"/>
    </row>
    <row r="28" spans="2:26" ht="31" x14ac:dyDescent="0.35">
      <c r="B28" s="22"/>
      <c r="C28" s="34" t="s">
        <v>61</v>
      </c>
      <c r="D28" s="22"/>
      <c r="E28" s="33">
        <v>106</v>
      </c>
      <c r="F28" s="20"/>
      <c r="G28" s="5"/>
      <c r="H28" s="7"/>
      <c r="I28" s="2"/>
      <c r="J28" s="9"/>
      <c r="K28" s="5"/>
      <c r="L28" s="9"/>
      <c r="M28" s="5"/>
      <c r="N28" s="9"/>
      <c r="O28" s="7"/>
      <c r="P28" s="2"/>
      <c r="Q28" s="9"/>
      <c r="R28" s="5"/>
      <c r="S28" s="2"/>
      <c r="T28" s="5"/>
      <c r="U28" s="2"/>
      <c r="V28" s="5"/>
      <c r="W28" s="5"/>
      <c r="X28" s="2"/>
      <c r="Y28" s="2"/>
      <c r="Z28" s="14"/>
    </row>
    <row r="29" spans="2:26" ht="17.5" x14ac:dyDescent="0.35">
      <c r="B29" s="22"/>
      <c r="C29" s="34" t="s">
        <v>62</v>
      </c>
      <c r="D29" s="22"/>
      <c r="E29" s="33">
        <v>107</v>
      </c>
      <c r="F29" s="18">
        <v>15</v>
      </c>
      <c r="G29" s="2">
        <v>5752.3</v>
      </c>
      <c r="H29" s="7">
        <v>6</v>
      </c>
      <c r="I29" s="2">
        <v>1955</v>
      </c>
      <c r="J29" s="7"/>
      <c r="K29" s="2"/>
      <c r="L29" s="7">
        <v>8</v>
      </c>
      <c r="M29" s="2">
        <v>2898.4</v>
      </c>
      <c r="N29" s="9">
        <v>231</v>
      </c>
      <c r="O29" s="7">
        <v>9</v>
      </c>
      <c r="P29" s="2">
        <v>3142.38</v>
      </c>
      <c r="Q29" s="7"/>
      <c r="R29" s="2"/>
      <c r="S29" s="2">
        <v>42119.099000000002</v>
      </c>
      <c r="T29" s="2"/>
      <c r="U29" s="2"/>
      <c r="V29" s="2"/>
      <c r="W29" s="2"/>
      <c r="X29" s="2"/>
      <c r="Y29" s="2"/>
      <c r="Z29" s="17"/>
    </row>
    <row r="30" spans="2:26" ht="31" x14ac:dyDescent="0.35">
      <c r="B30" s="22"/>
      <c r="C30" s="34" t="s">
        <v>63</v>
      </c>
      <c r="D30" s="22"/>
      <c r="E30" s="33">
        <v>108</v>
      </c>
      <c r="F30" s="20"/>
      <c r="G30" s="5"/>
      <c r="H30" s="7"/>
      <c r="I30" s="2"/>
      <c r="J30" s="9"/>
      <c r="K30" s="5"/>
      <c r="L30" s="9"/>
      <c r="M30" s="5"/>
      <c r="N30" s="9"/>
      <c r="O30" s="7"/>
      <c r="P30" s="2"/>
      <c r="Q30" s="9"/>
      <c r="R30" s="5"/>
      <c r="S30" s="2"/>
      <c r="T30" s="5"/>
      <c r="U30" s="2"/>
      <c r="V30" s="5"/>
      <c r="W30" s="5"/>
      <c r="X30" s="2"/>
      <c r="Y30" s="2"/>
      <c r="Z30" s="14"/>
    </row>
    <row r="31" spans="2:26" ht="31" x14ac:dyDescent="0.35">
      <c r="B31" s="22"/>
      <c r="C31" s="34" t="s">
        <v>64</v>
      </c>
      <c r="D31" s="22"/>
      <c r="E31" s="33">
        <v>109</v>
      </c>
      <c r="F31" s="18">
        <v>34</v>
      </c>
      <c r="G31" s="2">
        <v>63722.44</v>
      </c>
      <c r="H31" s="7">
        <v>8</v>
      </c>
      <c r="I31" s="2">
        <v>12693.23</v>
      </c>
      <c r="J31" s="7">
        <v>1</v>
      </c>
      <c r="K31" s="2">
        <v>1170</v>
      </c>
      <c r="L31" s="7">
        <v>2</v>
      </c>
      <c r="M31" s="2">
        <v>2594.5</v>
      </c>
      <c r="N31" s="9">
        <v>267</v>
      </c>
      <c r="O31" s="7">
        <v>15</v>
      </c>
      <c r="P31" s="2">
        <v>24268.44</v>
      </c>
      <c r="Q31" s="7"/>
      <c r="R31" s="2"/>
      <c r="S31" s="2">
        <v>388782.38</v>
      </c>
      <c r="T31" s="2"/>
      <c r="U31" s="2"/>
      <c r="V31" s="2"/>
      <c r="W31" s="2"/>
      <c r="X31" s="2"/>
      <c r="Y31" s="2"/>
      <c r="Z31" s="17"/>
    </row>
    <row r="32" spans="2:26" ht="31" x14ac:dyDescent="0.35">
      <c r="B32" s="22"/>
      <c r="C32" s="34" t="s">
        <v>63</v>
      </c>
      <c r="D32" s="22"/>
      <c r="E32" s="33">
        <v>110</v>
      </c>
      <c r="F32" s="20"/>
      <c r="G32" s="5"/>
      <c r="H32" s="7"/>
      <c r="I32" s="2"/>
      <c r="J32" s="9"/>
      <c r="K32" s="5"/>
      <c r="L32" s="9"/>
      <c r="M32" s="5"/>
      <c r="N32" s="9"/>
      <c r="O32" s="7"/>
      <c r="P32" s="2"/>
      <c r="Q32" s="9"/>
      <c r="R32" s="5"/>
      <c r="S32" s="2"/>
      <c r="T32" s="5"/>
      <c r="U32" s="2"/>
      <c r="V32" s="5"/>
      <c r="W32" s="5"/>
      <c r="X32" s="2"/>
      <c r="Y32" s="2"/>
      <c r="Z32" s="14"/>
    </row>
    <row r="33" spans="2:26" ht="17.5" x14ac:dyDescent="0.35">
      <c r="B33" s="22"/>
      <c r="C33" s="34" t="s">
        <v>65</v>
      </c>
      <c r="D33" s="22"/>
      <c r="E33" s="33">
        <v>111</v>
      </c>
      <c r="F33" s="18"/>
      <c r="G33" s="2"/>
      <c r="H33" s="7"/>
      <c r="I33" s="2"/>
      <c r="J33" s="7"/>
      <c r="K33" s="2"/>
      <c r="L33" s="7"/>
      <c r="M33" s="2"/>
      <c r="N33" s="9"/>
      <c r="O33" s="7"/>
      <c r="P33" s="2"/>
      <c r="Q33" s="7"/>
      <c r="R33" s="2"/>
      <c r="S33" s="2"/>
      <c r="T33" s="2"/>
      <c r="U33" s="2"/>
      <c r="V33" s="2"/>
      <c r="W33" s="2"/>
      <c r="X33" s="2"/>
      <c r="Y33" s="2"/>
      <c r="Z33" s="17"/>
    </row>
    <row r="34" spans="2:26" ht="31" x14ac:dyDescent="0.35">
      <c r="B34" s="22"/>
      <c r="C34" s="34" t="s">
        <v>63</v>
      </c>
      <c r="D34" s="22"/>
      <c r="E34" s="33">
        <v>112</v>
      </c>
      <c r="F34" s="20"/>
      <c r="G34" s="5"/>
      <c r="H34" s="7"/>
      <c r="I34" s="2"/>
      <c r="J34" s="9"/>
      <c r="K34" s="5"/>
      <c r="L34" s="9"/>
      <c r="M34" s="5"/>
      <c r="N34" s="9"/>
      <c r="O34" s="7"/>
      <c r="P34" s="2"/>
      <c r="Q34" s="9"/>
      <c r="R34" s="5"/>
      <c r="S34" s="2"/>
      <c r="T34" s="5"/>
      <c r="U34" s="2"/>
      <c r="V34" s="5"/>
      <c r="W34" s="5"/>
      <c r="X34" s="2"/>
      <c r="Y34" s="2"/>
      <c r="Z34" s="14"/>
    </row>
    <row r="35" spans="2:26" ht="46.5" x14ac:dyDescent="0.35">
      <c r="B35" s="22"/>
      <c r="C35" s="34" t="s">
        <v>66</v>
      </c>
      <c r="D35" s="22"/>
      <c r="E35" s="33">
        <v>113</v>
      </c>
      <c r="F35" s="44">
        <f t="shared" ref="F35:M35" si="2">F37+F39</f>
        <v>0</v>
      </c>
      <c r="G35" s="12">
        <f t="shared" si="2"/>
        <v>0</v>
      </c>
      <c r="H35" s="23">
        <f t="shared" si="2"/>
        <v>0</v>
      </c>
      <c r="I35" s="12">
        <f t="shared" si="2"/>
        <v>0</v>
      </c>
      <c r="J35" s="23">
        <f t="shared" si="2"/>
        <v>0</v>
      </c>
      <c r="K35" s="12">
        <f t="shared" si="2"/>
        <v>0</v>
      </c>
      <c r="L35" s="23">
        <f t="shared" si="2"/>
        <v>0</v>
      </c>
      <c r="M35" s="12">
        <f t="shared" si="2"/>
        <v>0</v>
      </c>
      <c r="N35" s="23">
        <f>IF((L37+L39)=0,0,(N37*L37+N39*L39)/(L37+L39))</f>
        <v>0</v>
      </c>
      <c r="O35" s="23">
        <f t="shared" ref="O35:Z35" si="3">O37+O39</f>
        <v>0</v>
      </c>
      <c r="P35" s="12">
        <f t="shared" si="3"/>
        <v>0</v>
      </c>
      <c r="Q35" s="23">
        <f t="shared" si="3"/>
        <v>0</v>
      </c>
      <c r="R35" s="12">
        <f t="shared" si="3"/>
        <v>0</v>
      </c>
      <c r="S35" s="12">
        <f t="shared" si="3"/>
        <v>0</v>
      </c>
      <c r="T35" s="12">
        <f t="shared" si="3"/>
        <v>0</v>
      </c>
      <c r="U35" s="12">
        <f t="shared" si="3"/>
        <v>0</v>
      </c>
      <c r="V35" s="12">
        <f t="shared" si="3"/>
        <v>0</v>
      </c>
      <c r="W35" s="12">
        <f t="shared" si="3"/>
        <v>0</v>
      </c>
      <c r="X35" s="12">
        <f t="shared" si="3"/>
        <v>0</v>
      </c>
      <c r="Y35" s="12">
        <f t="shared" si="3"/>
        <v>0</v>
      </c>
      <c r="Z35" s="42">
        <f t="shared" si="3"/>
        <v>0</v>
      </c>
    </row>
    <row r="36" spans="2:26" ht="62" x14ac:dyDescent="0.35">
      <c r="B36" s="22"/>
      <c r="C36" s="34" t="s">
        <v>67</v>
      </c>
      <c r="D36" s="22"/>
      <c r="E36" s="33"/>
      <c r="F36" s="35"/>
      <c r="G36" s="6"/>
      <c r="H36" s="10"/>
      <c r="I36" s="6"/>
      <c r="J36" s="10"/>
      <c r="K36" s="6"/>
      <c r="L36" s="10"/>
      <c r="M36" s="6"/>
      <c r="N36" s="10"/>
      <c r="O36" s="10"/>
      <c r="P36" s="6"/>
      <c r="Q36" s="10"/>
      <c r="R36" s="6"/>
      <c r="S36" s="6"/>
      <c r="T36" s="6"/>
      <c r="U36" s="6"/>
      <c r="V36" s="6"/>
      <c r="W36" s="6"/>
      <c r="X36" s="6"/>
      <c r="Y36" s="6"/>
      <c r="Z36" s="27"/>
    </row>
    <row r="37" spans="2:26" ht="17.5" x14ac:dyDescent="0.35">
      <c r="B37" s="22"/>
      <c r="C37" s="34" t="s">
        <v>68</v>
      </c>
      <c r="D37" s="22"/>
      <c r="E37" s="33">
        <v>114</v>
      </c>
      <c r="F37" s="18"/>
      <c r="G37" s="2"/>
      <c r="H37" s="7"/>
      <c r="I37" s="2"/>
      <c r="J37" s="7"/>
      <c r="K37" s="2"/>
      <c r="L37" s="7"/>
      <c r="M37" s="2"/>
      <c r="N37" s="9"/>
      <c r="O37" s="7"/>
      <c r="P37" s="2"/>
      <c r="Q37" s="7"/>
      <c r="R37" s="2"/>
      <c r="S37" s="2"/>
      <c r="T37" s="2"/>
      <c r="U37" s="2"/>
      <c r="V37" s="2"/>
      <c r="W37" s="2"/>
      <c r="X37" s="2"/>
      <c r="Y37" s="2"/>
      <c r="Z37" s="17"/>
    </row>
    <row r="38" spans="2:26" ht="31" x14ac:dyDescent="0.35">
      <c r="B38" s="22"/>
      <c r="C38" s="34" t="s">
        <v>63</v>
      </c>
      <c r="D38" s="22"/>
      <c r="E38" s="33">
        <v>115</v>
      </c>
      <c r="F38" s="20"/>
      <c r="G38" s="5"/>
      <c r="H38" s="7"/>
      <c r="I38" s="2"/>
      <c r="J38" s="9"/>
      <c r="K38" s="5"/>
      <c r="L38" s="9"/>
      <c r="M38" s="5"/>
      <c r="N38" s="9"/>
      <c r="O38" s="7"/>
      <c r="P38" s="2"/>
      <c r="Q38" s="9"/>
      <c r="R38" s="5"/>
      <c r="S38" s="2"/>
      <c r="T38" s="5"/>
      <c r="U38" s="2"/>
      <c r="V38" s="5"/>
      <c r="W38" s="5"/>
      <c r="X38" s="2"/>
      <c r="Y38" s="2"/>
      <c r="Z38" s="14"/>
    </row>
    <row r="39" spans="2:26" ht="17.5" x14ac:dyDescent="0.35">
      <c r="B39" s="22"/>
      <c r="C39" s="34" t="s">
        <v>65</v>
      </c>
      <c r="D39" s="22"/>
      <c r="E39" s="33">
        <v>116</v>
      </c>
      <c r="F39" s="18"/>
      <c r="G39" s="2"/>
      <c r="H39" s="7"/>
      <c r="I39" s="2"/>
      <c r="J39" s="7"/>
      <c r="K39" s="2"/>
      <c r="L39" s="7"/>
      <c r="M39" s="2"/>
      <c r="N39" s="9"/>
      <c r="O39" s="7"/>
      <c r="P39" s="2"/>
      <c r="Q39" s="7"/>
      <c r="R39" s="2"/>
      <c r="S39" s="2"/>
      <c r="T39" s="2"/>
      <c r="U39" s="2"/>
      <c r="V39" s="2"/>
      <c r="W39" s="2"/>
      <c r="X39" s="2"/>
      <c r="Y39" s="2"/>
      <c r="Z39" s="17"/>
    </row>
    <row r="40" spans="2:26" ht="31" x14ac:dyDescent="0.35">
      <c r="B40" s="15"/>
      <c r="C40" s="28" t="s">
        <v>63</v>
      </c>
      <c r="D40" s="15"/>
      <c r="E40" s="31">
        <v>117</v>
      </c>
      <c r="F40" s="46"/>
      <c r="G40" s="16"/>
      <c r="H40" s="38"/>
      <c r="I40" s="19"/>
      <c r="J40" s="32"/>
      <c r="K40" s="16"/>
      <c r="L40" s="32"/>
      <c r="M40" s="16"/>
      <c r="N40" s="32"/>
      <c r="O40" s="38"/>
      <c r="P40" s="19"/>
      <c r="Q40" s="32"/>
      <c r="R40" s="16"/>
      <c r="S40" s="19"/>
      <c r="T40" s="16"/>
      <c r="U40" s="19"/>
      <c r="V40" s="16"/>
      <c r="W40" s="16"/>
      <c r="X40" s="19"/>
      <c r="Y40" s="19"/>
      <c r="Z40" s="36"/>
    </row>
    <row r="41" spans="2:26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3" spans="2:26" ht="15" thickBot="1" x14ac:dyDescent="0.4"/>
    <row r="44" spans="2:26" x14ac:dyDescent="0.35">
      <c r="B44" s="40"/>
      <c r="C44" s="1" t="s">
        <v>69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2"/>
    </row>
    <row r="45" spans="2:26" x14ac:dyDescent="0.35">
      <c r="B45" s="53"/>
      <c r="Z45" s="51"/>
    </row>
    <row r="46" spans="2:26" x14ac:dyDescent="0.35">
      <c r="B46" s="53"/>
      <c r="C46" s="39" t="s">
        <v>70</v>
      </c>
      <c r="Z46" s="51"/>
    </row>
    <row r="47" spans="2:26" x14ac:dyDescent="0.35">
      <c r="B47" s="55"/>
      <c r="C47" s="8" t="s">
        <v>71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41"/>
    </row>
    <row r="54" spans="3:3" hidden="1" x14ac:dyDescent="0.35">
      <c r="C54" s="48" t="s">
        <v>72</v>
      </c>
    </row>
    <row r="55" spans="3:3" hidden="1" x14ac:dyDescent="0.35">
      <c r="C55" s="48" t="s">
        <v>73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D3:F3"/>
    <mergeCell ref="D4:F4"/>
    <mergeCell ref="C2:Z2"/>
    <mergeCell ref="C5:Z5"/>
    <mergeCell ref="C15:Z15"/>
  </mergeCells>
  <dataValidations count="3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7:Z40 F27:Z34 F23:Z25">
      <formula1>-999999999999</formula1>
      <formula2>999999999999</formula2>
    </dataValidation>
    <dataValidation type="list" operator="equal" allowBlank="1" showInputMessage="1" showErrorMessage="1" sqref="F11">
      <formula1>$C$53:$C$55</formula1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35:Z35 F21:Z21">
      <formula1>-999999999999</formula1>
      <formula2>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МазуроваЕА</cp:lastModifiedBy>
  <dcterms:created xsi:type="dcterms:W3CDTF">2026-05-12T05:03:53Z</dcterms:created>
  <dcterms:modified xsi:type="dcterms:W3CDTF">2026-05-12T05:07:29Z</dcterms:modified>
  <cp:category/>
</cp:coreProperties>
</file>